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D131" i="1" l="1"/>
  <c r="D115" i="1" l="1"/>
  <c r="C115" i="1"/>
  <c r="D106" i="1" l="1"/>
  <c r="C106" i="1"/>
  <c r="D102" i="1"/>
  <c r="C102" i="1"/>
  <c r="D87" i="1" l="1"/>
  <c r="C87" i="1"/>
  <c r="D79" i="1"/>
  <c r="C79" i="1"/>
  <c r="D50" i="1"/>
  <c r="C50" i="1"/>
  <c r="D43" i="1"/>
  <c r="C43" i="1"/>
  <c r="D38" i="1"/>
  <c r="C38" i="1"/>
  <c r="D16" i="1"/>
  <c r="C16" i="1"/>
  <c r="D23" i="1"/>
  <c r="C23" i="1"/>
  <c r="D18" i="1"/>
  <c r="C18" i="1"/>
  <c r="C8" i="1"/>
  <c r="D8" i="1"/>
  <c r="D6" i="1"/>
  <c r="C6" i="1"/>
  <c r="C5" i="1" l="1"/>
  <c r="C131" i="1" l="1"/>
  <c r="D101" i="1" l="1"/>
  <c r="C101" i="1"/>
  <c r="D49" i="1" l="1"/>
  <c r="C49" i="1"/>
  <c r="D32" i="1" l="1"/>
  <c r="C32" i="1"/>
  <c r="D27" i="1" l="1"/>
  <c r="C27" i="1"/>
  <c r="D5" i="1"/>
</calcChain>
</file>

<file path=xl/sharedStrings.xml><?xml version="1.0" encoding="utf-8"?>
<sst xmlns="http://schemas.openxmlformats.org/spreadsheetml/2006/main" count="263" uniqueCount="201">
  <si>
    <t>N п/п</t>
  </si>
  <si>
    <t>Наименования подпрограммы, мероприятия</t>
  </si>
  <si>
    <t>Объем запланированного финансирования по муниципальной программе (тыс. руб.)</t>
  </si>
  <si>
    <t>Профинансировано (тыс. руб.)</t>
  </si>
  <si>
    <t>Не выполнено (с указанием причины)</t>
  </si>
  <si>
    <t xml:space="preserve">Обеспечение безопасности жизнедеятельности </t>
  </si>
  <si>
    <t>Участие в предупреждении и ликвидации последствий чрезвычайных ситуаций и последствий стихийных бедствий на территории в границах поселения Новофедоровское</t>
  </si>
  <si>
    <t>Обеспечение первичных мер пожарной безопасности в границах населенных пунктов поселения Новофедоровское</t>
  </si>
  <si>
    <t>Покос сухостойной травы в населенных пунктах</t>
  </si>
  <si>
    <t>Нанесение разметки во дворах для стоянки пожарной техники</t>
  </si>
  <si>
    <t>Мероприятия по гражданской обороне</t>
  </si>
  <si>
    <t>Мероприятия по обеспечению безопасности людей  на водных объектах, охране их жизни и здоровья на территории поселения Новофедоровское</t>
  </si>
  <si>
    <t>Обработка водоемов от малярии</t>
  </si>
  <si>
    <t>Установка автономных пожарных  извещателей группе риска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</si>
  <si>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</si>
  <si>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</si>
  <si>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</si>
  <si>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</si>
  <si>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</si>
  <si>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</si>
  <si>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</si>
  <si>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</si>
  <si>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</si>
  <si>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</si>
  <si>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</si>
  <si>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</si>
  <si>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</si>
  <si>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Сопряжение объектовой системы оповещения (здание администрации)</t>
  </si>
  <si>
    <t>4</t>
  </si>
  <si>
    <t>Мероприятие по предупреждению терроризма и экстремизма на территории поселения Новофедоровское</t>
  </si>
  <si>
    <t>Обслуживание кнопки  тревожной сигнализации</t>
  </si>
  <si>
    <t>4.1</t>
  </si>
  <si>
    <t>Сезонная замена знаков безопасности на воде, ремонт/замена испорченных знаков, покраска стоек</t>
  </si>
  <si>
    <t>4.2</t>
  </si>
  <si>
    <t>4.3</t>
  </si>
  <si>
    <t>4.4</t>
  </si>
  <si>
    <t>Оказание услуг по организации профилактических мероприятий по обеспечению безопасности отдыхающих на водных объектах, находящихся на территории поселения</t>
  </si>
  <si>
    <t>5</t>
  </si>
  <si>
    <t>Разработка паспорта безопасности КТС №51</t>
  </si>
  <si>
    <t>5.1</t>
  </si>
  <si>
    <t>5.3</t>
  </si>
  <si>
    <t>5.4</t>
  </si>
  <si>
    <t xml:space="preserve">Муниципальный заказчик   Администрация поселения Новофедоровское
Источник финансирования  бюджет поселения Новофедоровское
</t>
  </si>
  <si>
    <t>Содержание и ремонт объектов дорожного хозяйства на территории поселения Новофедоровское</t>
  </si>
  <si>
    <t>Содержание объектов дорожного хозяйства</t>
  </si>
  <si>
    <t>Содержание муниципальных дорог (софинансирование)</t>
  </si>
  <si>
    <t>Ремонт объектов дорожного хозяйства</t>
  </si>
  <si>
    <t>Ремонт объектов дорожного хозяйства (софинансирование)</t>
  </si>
  <si>
    <t xml:space="preserve">Обеспечение безопасности дорожного движения </t>
  </si>
  <si>
    <t>Устройство ИДН со знаками</t>
  </si>
  <si>
    <t>1</t>
  </si>
  <si>
    <t>1.3</t>
  </si>
  <si>
    <t>2</t>
  </si>
  <si>
    <t>3.3</t>
  </si>
  <si>
    <t xml:space="preserve">Ремонт объектов дорожного хозяйства </t>
  </si>
  <si>
    <t>Разметка объектов дорожного хозяйства</t>
  </si>
  <si>
    <t>Ремонт муниципального жилого фонда поселения Новофедоровское</t>
  </si>
  <si>
    <t>Взносы на капитальный ремонт в доли муниципальной собственности в некомерческую организацию «Фонд капитального ремонта общего имущества многоквартирных домов»</t>
  </si>
  <si>
    <t>Праздничные и культурно-досуговые мероприятия для населения</t>
  </si>
  <si>
    <t>Памятное мероприятие, посвященное годовщине снятия блокады Ленинграда</t>
  </si>
  <si>
    <t>Музыкальный фестиваль памяти В.Н. Урскова "Золотые россыпи"</t>
  </si>
  <si>
    <t>1.4</t>
  </si>
  <si>
    <t>День памяти узников фашизма</t>
  </si>
  <si>
    <t>Благотворительная акция "Пасхальный кулич"</t>
  </si>
  <si>
    <t>Вахта памяти, посвященная годовщине Победы в ВОВ</t>
  </si>
  <si>
    <t>Праздничное мероприятие, посвященное Дню независимости России</t>
  </si>
  <si>
    <t>День выпускника</t>
  </si>
  <si>
    <t>День соседей</t>
  </si>
  <si>
    <t>Фестиваль народов России</t>
  </si>
  <si>
    <t>Праздничное мероприятие, посвященное Дню семьи, любви и верности</t>
  </si>
  <si>
    <t>Культурно-массовое мероприятие "Соберемся в школу!"</t>
  </si>
  <si>
    <t>День памяти жертв терроризма</t>
  </si>
  <si>
    <t>День матери</t>
  </si>
  <si>
    <t>Торжественное мероприятие, посвященное Годовщине контрнаступления советских войск под Москвой</t>
  </si>
  <si>
    <t>Благотворитеьная елка</t>
  </si>
  <si>
    <t>Транспортные расходы на участие в окружных мероприятиях</t>
  </si>
  <si>
    <t>Праздничное мероприятие, посвященное Дню Защитника Отечества</t>
  </si>
  <si>
    <t>Торжественные поздравления с юбилейными и знаменательными датами жителей поселения</t>
  </si>
  <si>
    <t>Оплата медицинского обслуживания на культурно массовых мероприятий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</si>
  <si>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</si>
  <si>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</si>
  <si>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</si>
  <si>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</si>
  <si>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</si>
  <si>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</si>
  <si>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</si>
  <si>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</si>
  <si>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</si>
  <si>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</si>
  <si>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</si>
  <si>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</si>
  <si>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</si>
  <si>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</si>
  <si>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</si>
  <si>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</si>
  <si>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</si>
  <si>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1.24</t>
  </si>
  <si>
    <t>1.25</t>
  </si>
  <si>
    <t>1.26</t>
  </si>
  <si>
    <t>1.27</t>
  </si>
  <si>
    <t>1.28</t>
  </si>
  <si>
    <t>Праздничные и социально значимые мероприятия для населения в сфере молодежной политики</t>
  </si>
  <si>
    <t>День памяти воинов интернационалистов</t>
  </si>
  <si>
    <t>Торжественные проводы в армию</t>
  </si>
  <si>
    <t>Транспортные расходы на участие в окружных  молодежных мероприятиях</t>
  </si>
  <si>
    <t>Соревнования "Кузнецовская лыжня"</t>
  </si>
  <si>
    <t>Участия в чемпионатах по футболу среди мужчин</t>
  </si>
  <si>
    <t>Турнир по футболу на Кубок главы администрации</t>
  </si>
  <si>
    <t>Турнир по волейболу на Кубок главы администрации</t>
  </si>
  <si>
    <t>Транспортные расходы на участие в окружных спортивных мероприятиях</t>
  </si>
  <si>
    <t xml:space="preserve">Праздничные и социально значимые мероприятия для населения в сфере </t>
  </si>
  <si>
    <t>Патриотические молодежные мероприятия</t>
  </si>
  <si>
    <t>Оплата медицинского обслуживания на спортивных мероприятиях</t>
  </si>
  <si>
    <t>3.4</t>
  </si>
  <si>
    <t>3.5</t>
  </si>
  <si>
    <t>3.6</t>
  </si>
  <si>
    <t>3.7</t>
  </si>
  <si>
    <t>3.8</t>
  </si>
  <si>
    <t>3.9</t>
  </si>
  <si>
    <t>Озеленение территории поселения</t>
  </si>
  <si>
    <t>Благоустройство территории поселения Новофедоровское</t>
  </si>
  <si>
    <t>Комплексное благоустройство территории поселения</t>
  </si>
  <si>
    <t xml:space="preserve">Строительный контроль за выполнение работ по благоустройству дворовых территорий </t>
  </si>
  <si>
    <t>Софинансирование к благоустройству территории жилой застройки</t>
  </si>
  <si>
    <t>Содержание объектов благоустройства</t>
  </si>
  <si>
    <t>Софинансирование к содержанию дворовых территорий</t>
  </si>
  <si>
    <t>3.10</t>
  </si>
  <si>
    <t>3.11</t>
  </si>
  <si>
    <t>3.12</t>
  </si>
  <si>
    <t>3.13</t>
  </si>
  <si>
    <t>3.14</t>
  </si>
  <si>
    <t>Регулированию численности безнадзорных и бесхозяйных животных</t>
  </si>
  <si>
    <t xml:space="preserve">Регулирование численности безнадзорных животных на территории поселения </t>
  </si>
  <si>
    <t>Ремонт шахтных колодцев, исследование воды</t>
  </si>
  <si>
    <t>Организация досуга населения поселения Новофедоровское</t>
  </si>
  <si>
    <t xml:space="preserve">Руководитель </t>
  </si>
  <si>
    <t>А.В. Шутиков</t>
  </si>
  <si>
    <t>Исполнитель</t>
  </si>
  <si>
    <t>О.О. Асеева</t>
  </si>
  <si>
    <t>Комплексный отчет о выполнении муниципальных программ за 2023 год</t>
  </si>
  <si>
    <t>Организация системы оповещения населения ЧС в ЖК Борисоглебское</t>
  </si>
  <si>
    <t>Изготовление тематических памяток</t>
  </si>
  <si>
    <t>Обеспечение мер пожарной безопасности</t>
  </si>
  <si>
    <t>Содержание и ремонт пожарных пирсов</t>
  </si>
  <si>
    <t>Противопожарное обустройство лесов (в т.ч. опашка)</t>
  </si>
  <si>
    <t>Устройство системы видеонаблюдения, охранные услуги</t>
  </si>
  <si>
    <t>Содержание муниципальных дорог (ПГМ)</t>
  </si>
  <si>
    <t>Содержание муниципальных ОДХ</t>
  </si>
  <si>
    <t>Строительный контроль ремонта ОДХ</t>
  </si>
  <si>
    <t>Ремонт укрепительных полос ОДХ</t>
  </si>
  <si>
    <t>Отсыпка дорог асфальтной крошкой</t>
  </si>
  <si>
    <t xml:space="preserve">Установка дорожного знаков </t>
  </si>
  <si>
    <t>Ремонт муниципального имущества (многоквартирных домов в д.Яковлевское)</t>
  </si>
  <si>
    <t>Ремонт инженерных сетей</t>
  </si>
  <si>
    <t>Ремонт внешних поверхностей зданий (кровельное покрытие) в д.Яковлевское</t>
  </si>
  <si>
    <t>Обслуживание и ремонт УУТЭ</t>
  </si>
  <si>
    <t>Благотворительная акция для ветеранов, посвященная Международному Женскому Дню</t>
  </si>
  <si>
    <t>Праздничное мероприятие, посвященное  Международному Женскому Дню</t>
  </si>
  <si>
    <t>Праздничное мероприятие, посвященное Дню работника ЖКХ</t>
  </si>
  <si>
    <t>Праздничное мероприятие, посвященное Дню защиты детей</t>
  </si>
  <si>
    <t>День варенья</t>
  </si>
  <si>
    <t xml:space="preserve">День города Москвы </t>
  </si>
  <si>
    <t>День пожилого человека</t>
  </si>
  <si>
    <t>День работника сельского хозяйства</t>
  </si>
  <si>
    <t>Разработка и изготовление памятной доски почетного гражданина поселения Новофедоровское</t>
  </si>
  <si>
    <t>1.22</t>
  </si>
  <si>
    <t>1.23</t>
  </si>
  <si>
    <t>Организация и проведение молодежных акции</t>
  </si>
  <si>
    <t>День молодежи</t>
  </si>
  <si>
    <t>Экскурсионное обслуживание молодежных мероприятий</t>
  </si>
  <si>
    <t>Турнир по настольному теннису</t>
  </si>
  <si>
    <t>Турнил по футболу памяти Глухова В.Я.</t>
  </si>
  <si>
    <t>Турнир по футболу, посвященный Дню памяти жертв терроризма</t>
  </si>
  <si>
    <t>Турнир по баскетболу, посвященный Дню защиты детей</t>
  </si>
  <si>
    <t>Турнир по шахматам</t>
  </si>
  <si>
    <t>День физкультурника</t>
  </si>
  <si>
    <t>Соревнования по бегу</t>
  </si>
  <si>
    <t>Удаление аварийных, больных и сухостойных деревьев,дробление пней, уход за деревьями (санобрезка и  омолаживание), кошение травостоя, санитарная очистка</t>
  </si>
  <si>
    <t>Уничтожение борщевика Сосновского</t>
  </si>
  <si>
    <t>Устройство АБП</t>
  </si>
  <si>
    <t>Устройство МАФ</t>
  </si>
  <si>
    <t>Устройство пилонов на монументе павшим воинам в ВОВ</t>
  </si>
  <si>
    <t>Устройство детской площадки в д.Кузнецово ул. Цветочная</t>
  </si>
  <si>
    <t>Благоустройство территории жилой застройки в д.Зверево</t>
  </si>
  <si>
    <t>Благоустройство общественного пространства в д.Яковлевское, Центральная площадь</t>
  </si>
  <si>
    <t>Содержание и ремонт объектов благоустройства территории д.Зверево, уч.100</t>
  </si>
  <si>
    <t>Содержание пешеходных зон и тротуаров на территории поселения</t>
  </si>
  <si>
    <t>Содержание дворовых территорий</t>
  </si>
  <si>
    <t>Содержание детских, спортивных площалок в населенных пунктах</t>
  </si>
  <si>
    <t>Содержание благоустроенной территории общественного пространства п. Расудово ул. Майская у зд.25</t>
  </si>
  <si>
    <t>Содержание и ремонт монумента Павшим воинам в ВОВ, территории сквера и за сквером, памятника в д.Рассудово, Мартиролога д. Кузнецово, парковочные карманы ул.Дорожная д. Яковлевское, пешеходная зона внутри благоустроенной территории дороги Центральной</t>
  </si>
  <si>
    <t>Новогоднее оформление территории поселения</t>
  </si>
  <si>
    <t>Вывоз мусора, несанкционированные свалки, сбор мусора вручную в населенных пунктах</t>
  </si>
  <si>
    <t>Содержание информационных стендов и конструкций, указателей улиц на территории поселения</t>
  </si>
  <si>
    <t xml:space="preserve">Ремонт муниципального имущества </t>
  </si>
  <si>
    <t>Содержание контейнерных площадок в населенных пунктах</t>
  </si>
  <si>
    <t>Ремонт объектов благоустройства (в т.ч. Дорожно-тропиночной сети внутри дороги Кольцевая д.Яковлевское, ремонт газонов)</t>
  </si>
  <si>
    <t>Приобретение материальных запасов для проведения субботника</t>
  </si>
  <si>
    <t>3.15</t>
  </si>
  <si>
    <t>Проведение дезинсекционных мероприятий по уничтожению клещей</t>
  </si>
  <si>
    <t>Оплата по факту выполненных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</si>
</sst>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8" fillId="0" borderId="1" xfId="0" applyFont="1" applyFill="1" applyBorder="1" applyAlignment="1"/>
    <xf numFmtId="0" fontId="1" fillId="0" borderId="1" xfId="0" applyFont="1" applyFill="1" applyBorder="1" applyAlignment="1"/>
    <xf numFmtId="4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/>
    <xf numFmtId="0" fontId="12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4" fontId="0" fillId="0" borderId="0" xfId="0" applyNumberFormat="1" applyFill="1"/>
    <xf numFmtId="4" fontId="13" fillId="0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1" fillId="2" borderId="1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topLeftCell="A15" workbookViewId="0">
      <selection activeCell="C22" sqref="C22"/>
    </sheetView>
  </sheetViews>
  <sheetFormatPr defaultRowHeight="15" x14ac:dyDescent="0.25"/>
  <cols>
    <col min="1" max="1" width="5.85546875" style="54" customWidth="1"/>
    <col min="2" max="2" width="59.85546875" style="4" customWidth="1"/>
    <col min="3" max="3" width="33.42578125" style="28" customWidth="1"/>
    <col min="4" max="4" width="29.140625" style="28" customWidth="1"/>
    <col min="5" max="5" width="26.85546875" style="4" customWidth="1"/>
    <col min="6" max="6" width="22" style="4" customWidth="1"/>
  </cols>
  <sheetData>
    <row r="1" spans="1:8" ht="18.75" x14ac:dyDescent="0.3">
      <c r="A1" s="59" t="s">
        <v>139</v>
      </c>
      <c r="B1" s="60"/>
      <c r="C1" s="60"/>
      <c r="D1" s="60"/>
      <c r="E1" s="60"/>
    </row>
    <row r="2" spans="1:8" ht="54.75" customHeight="1" x14ac:dyDescent="0.25">
      <c r="A2" s="57" t="s">
        <v>42</v>
      </c>
      <c r="B2" s="58"/>
      <c r="C2" s="58"/>
      <c r="D2" s="58"/>
      <c r="E2" s="58"/>
    </row>
    <row r="3" spans="1:8" ht="75" x14ac:dyDescent="0.25">
      <c r="A3" s="2" t="s">
        <v>0</v>
      </c>
      <c r="B3" s="2" t="s">
        <v>1</v>
      </c>
      <c r="C3" s="5" t="s">
        <v>2</v>
      </c>
      <c r="D3" s="5" t="s">
        <v>3</v>
      </c>
      <c r="E3" s="2" t="s">
        <v>4</v>
      </c>
    </row>
    <row r="4" spans="1:8" ht="18.75" x14ac:dyDescent="0.25">
      <c r="A4" s="2"/>
      <c r="B4" s="2">
        <v>1</v>
      </c>
      <c r="C4" s="35">
        <v>2</v>
      </c>
      <c r="D4" s="6">
        <v>3</v>
      </c>
      <c r="E4" s="2">
        <v>4</v>
      </c>
    </row>
    <row r="5" spans="1:8" ht="37.5" x14ac:dyDescent="0.25">
      <c r="A5" s="2"/>
      <c r="B5" s="36" t="s">
        <v>5</v>
      </c>
      <c r="C5" s="37">
        <f>C6+C8+C16+C18+C23</f>
        <v>6145.2999999999993</v>
      </c>
      <c r="D5" s="37">
        <f>D6+D8+D16+D18+D23</f>
        <v>6119.9</v>
      </c>
      <c r="E5" s="55"/>
    </row>
    <row r="6" spans="1:8" ht="97.5" x14ac:dyDescent="0.25">
      <c r="A6" s="47">
        <v>1</v>
      </c>
      <c r="B6" s="8" t="s">
        <v>6</v>
      </c>
      <c r="C6" s="9">
        <f>C7</f>
        <v>2000</v>
      </c>
      <c r="D6" s="9">
        <f>D7</f>
        <v>1988</v>
      </c>
      <c r="E6" s="7"/>
    </row>
    <row r="7" spans="1:8" ht="39.75" customHeight="1" x14ac:dyDescent="0.25">
      <c r="A7" s="47" t="s">
        <v>14</v>
      </c>
      <c r="B7" s="7" t="s">
        <v>140</v>
      </c>
      <c r="C7" s="5">
        <v>2000</v>
      </c>
      <c r="D7" s="5">
        <v>1988</v>
      </c>
      <c r="E7" s="2"/>
      <c r="F7" s="61"/>
      <c r="G7" s="61"/>
      <c r="H7" s="61"/>
    </row>
    <row r="8" spans="1:8" ht="58.5" x14ac:dyDescent="0.25">
      <c r="A8" s="47">
        <v>2</v>
      </c>
      <c r="B8" s="8" t="s">
        <v>7</v>
      </c>
      <c r="C8" s="9">
        <f>C9+C10+C11+C12+C13+C14+C15</f>
        <v>2540</v>
      </c>
      <c r="D8" s="9">
        <f>D9+D10+D11+D12+D13+D14+D15</f>
        <v>2526.6</v>
      </c>
      <c r="E8" s="10"/>
    </row>
    <row r="9" spans="1:8" ht="37.5" x14ac:dyDescent="0.25">
      <c r="A9" s="47" t="s">
        <v>16</v>
      </c>
      <c r="B9" s="7" t="s">
        <v>13</v>
      </c>
      <c r="C9" s="5">
        <v>200</v>
      </c>
      <c r="D9" s="5">
        <v>200</v>
      </c>
      <c r="E9" s="2"/>
    </row>
    <row r="10" spans="1:8" ht="18.75" x14ac:dyDescent="0.25">
      <c r="A10" s="47" t="s">
        <v>17</v>
      </c>
      <c r="B10" s="7" t="s">
        <v>141</v>
      </c>
      <c r="C10" s="5">
        <v>20</v>
      </c>
      <c r="D10" s="5">
        <v>19.2</v>
      </c>
      <c r="E10" s="2"/>
    </row>
    <row r="11" spans="1:8" ht="18.75" x14ac:dyDescent="0.25">
      <c r="A11" s="47" t="s">
        <v>18</v>
      </c>
      <c r="B11" s="7" t="s">
        <v>142</v>
      </c>
      <c r="C11" s="5">
        <v>280</v>
      </c>
      <c r="D11" s="5">
        <v>275.7</v>
      </c>
      <c r="E11" s="2"/>
    </row>
    <row r="12" spans="1:8" ht="37.5" x14ac:dyDescent="0.25">
      <c r="A12" s="47" t="s">
        <v>19</v>
      </c>
      <c r="B12" s="7" t="s">
        <v>9</v>
      </c>
      <c r="C12" s="5">
        <v>120</v>
      </c>
      <c r="D12" s="5">
        <v>118.7</v>
      </c>
      <c r="E12" s="2"/>
    </row>
    <row r="13" spans="1:8" ht="18.75" x14ac:dyDescent="0.25">
      <c r="A13" s="47" t="s">
        <v>20</v>
      </c>
      <c r="B13" s="7" t="s">
        <v>8</v>
      </c>
      <c r="C13" s="5">
        <v>480</v>
      </c>
      <c r="D13" s="5">
        <v>480</v>
      </c>
      <c r="E13" s="2"/>
    </row>
    <row r="14" spans="1:8" ht="18.75" x14ac:dyDescent="0.25">
      <c r="A14" s="47" t="s">
        <v>21</v>
      </c>
      <c r="B14" s="7" t="s">
        <v>143</v>
      </c>
      <c r="C14" s="5">
        <v>170</v>
      </c>
      <c r="D14" s="5">
        <v>165</v>
      </c>
      <c r="E14" s="2"/>
    </row>
    <row r="15" spans="1:8" ht="37.5" x14ac:dyDescent="0.25">
      <c r="A15" s="47" t="s">
        <v>22</v>
      </c>
      <c r="B15" s="7" t="s">
        <v>144</v>
      </c>
      <c r="C15" s="5">
        <v>1270</v>
      </c>
      <c r="D15" s="5">
        <v>1268</v>
      </c>
      <c r="E15" s="2"/>
    </row>
    <row r="16" spans="1:8" ht="19.5" x14ac:dyDescent="0.25">
      <c r="A16" s="47" t="s">
        <v>24</v>
      </c>
      <c r="B16" s="8" t="s">
        <v>10</v>
      </c>
      <c r="C16" s="9">
        <f>C17</f>
        <v>356.4</v>
      </c>
      <c r="D16" s="9">
        <f>D17</f>
        <v>356.4</v>
      </c>
      <c r="E16" s="10"/>
    </row>
    <row r="17" spans="1:5" ht="37.5" x14ac:dyDescent="0.25">
      <c r="A17" s="47" t="s">
        <v>25</v>
      </c>
      <c r="B17" s="7" t="s">
        <v>27</v>
      </c>
      <c r="C17" s="5">
        <v>356.4</v>
      </c>
      <c r="D17" s="5">
        <v>356.4</v>
      </c>
      <c r="E17" s="5"/>
    </row>
    <row r="18" spans="1:5" ht="78" x14ac:dyDescent="0.25">
      <c r="A18" s="47" t="s">
        <v>28</v>
      </c>
      <c r="B18" s="8" t="s">
        <v>11</v>
      </c>
      <c r="C18" s="9">
        <f>C19+C20+C21+C22</f>
        <v>633.9</v>
      </c>
      <c r="D18" s="9">
        <f>D19+D20+D21+D22</f>
        <v>633.9</v>
      </c>
      <c r="E18" s="10"/>
    </row>
    <row r="19" spans="1:5" ht="18.75" x14ac:dyDescent="0.25">
      <c r="A19" s="47" t="s">
        <v>31</v>
      </c>
      <c r="B19" s="7" t="s">
        <v>12</v>
      </c>
      <c r="C19" s="5">
        <v>56</v>
      </c>
      <c r="D19" s="5">
        <v>56</v>
      </c>
      <c r="E19" s="2"/>
    </row>
    <row r="20" spans="1:5" ht="56.25" x14ac:dyDescent="0.25">
      <c r="A20" s="47" t="s">
        <v>33</v>
      </c>
      <c r="B20" s="7" t="s">
        <v>32</v>
      </c>
      <c r="C20" s="5">
        <v>48.8</v>
      </c>
      <c r="D20" s="5">
        <v>48.8</v>
      </c>
      <c r="E20" s="2"/>
    </row>
    <row r="21" spans="1:5" ht="18.75" x14ac:dyDescent="0.25">
      <c r="A21" s="47" t="s">
        <v>34</v>
      </c>
      <c r="B21" s="7" t="s">
        <v>133</v>
      </c>
      <c r="C21" s="5">
        <v>179.1</v>
      </c>
      <c r="D21" s="5">
        <v>179.1</v>
      </c>
      <c r="E21" s="2"/>
    </row>
    <row r="22" spans="1:5" ht="93.75" x14ac:dyDescent="0.25">
      <c r="A22" s="47" t="s">
        <v>35</v>
      </c>
      <c r="B22" s="7" t="s">
        <v>36</v>
      </c>
      <c r="C22" s="5">
        <v>350</v>
      </c>
      <c r="D22" s="5">
        <v>350</v>
      </c>
      <c r="E22" s="2"/>
    </row>
    <row r="23" spans="1:5" ht="58.5" x14ac:dyDescent="0.25">
      <c r="A23" s="47" t="s">
        <v>37</v>
      </c>
      <c r="B23" s="8" t="s">
        <v>29</v>
      </c>
      <c r="C23" s="9">
        <f>C24+C25+C26</f>
        <v>615</v>
      </c>
      <c r="D23" s="9">
        <f>D24+D25+D26</f>
        <v>615</v>
      </c>
      <c r="E23" s="10"/>
    </row>
    <row r="24" spans="1:5" ht="18.75" x14ac:dyDescent="0.25">
      <c r="A24" s="47" t="s">
        <v>39</v>
      </c>
      <c r="B24" s="7" t="s">
        <v>38</v>
      </c>
      <c r="C24" s="5">
        <v>276</v>
      </c>
      <c r="D24" s="5">
        <v>276</v>
      </c>
      <c r="E24" s="2"/>
    </row>
    <row r="25" spans="1:5" ht="18.75" x14ac:dyDescent="0.25">
      <c r="A25" s="47" t="s">
        <v>40</v>
      </c>
      <c r="B25" s="7" t="s">
        <v>30</v>
      </c>
      <c r="C25" s="5">
        <v>24</v>
      </c>
      <c r="D25" s="5">
        <v>24</v>
      </c>
      <c r="E25" s="2"/>
    </row>
    <row r="26" spans="1:5" ht="37.5" x14ac:dyDescent="0.25">
      <c r="A26" s="47" t="s">
        <v>41</v>
      </c>
      <c r="B26" s="7" t="s">
        <v>145</v>
      </c>
      <c r="C26" s="5">
        <v>315</v>
      </c>
      <c r="D26" s="5">
        <v>315</v>
      </c>
      <c r="E26" s="2"/>
    </row>
    <row r="27" spans="1:5" ht="61.5" customHeight="1" x14ac:dyDescent="0.25">
      <c r="A27" s="48"/>
      <c r="B27" s="38" t="s">
        <v>43</v>
      </c>
      <c r="C27" s="37">
        <f>C28+C32+C38</f>
        <v>23323.9</v>
      </c>
      <c r="D27" s="37">
        <f>D28+D32+D38</f>
        <v>21918.399999999998</v>
      </c>
      <c r="E27" s="39"/>
    </row>
    <row r="28" spans="1:5" ht="27.75" customHeight="1" x14ac:dyDescent="0.25">
      <c r="A28" s="47" t="s">
        <v>50</v>
      </c>
      <c r="B28" s="8" t="s">
        <v>44</v>
      </c>
      <c r="C28" s="9">
        <f>C29+C30+C31</f>
        <v>7209.2</v>
      </c>
      <c r="D28" s="9">
        <f>D29+D30+D31</f>
        <v>6650.6</v>
      </c>
      <c r="E28" s="10"/>
    </row>
    <row r="29" spans="1:5" ht="37.5" x14ac:dyDescent="0.25">
      <c r="A29" s="47" t="s">
        <v>14</v>
      </c>
      <c r="B29" s="7" t="s">
        <v>45</v>
      </c>
      <c r="C29" s="5">
        <v>958.6</v>
      </c>
      <c r="D29" s="5">
        <v>923.3</v>
      </c>
      <c r="E29" s="29"/>
    </row>
    <row r="30" spans="1:5" ht="25.5" x14ac:dyDescent="0.25">
      <c r="A30" s="47" t="s">
        <v>15</v>
      </c>
      <c r="B30" s="7" t="s">
        <v>146</v>
      </c>
      <c r="C30" s="5">
        <v>2080.6</v>
      </c>
      <c r="D30" s="5">
        <v>1588.2</v>
      </c>
      <c r="E30" s="56" t="s">
        <v>200</v>
      </c>
    </row>
    <row r="31" spans="1:5" ht="18.75" x14ac:dyDescent="0.25">
      <c r="A31" s="47" t="s">
        <v>51</v>
      </c>
      <c r="B31" s="7" t="s">
        <v>147</v>
      </c>
      <c r="C31" s="5">
        <v>4170</v>
      </c>
      <c r="D31" s="5">
        <v>4139.1000000000004</v>
      </c>
      <c r="E31" s="2"/>
    </row>
    <row r="32" spans="1:5" ht="19.5" x14ac:dyDescent="0.25">
      <c r="A32" s="47" t="s">
        <v>52</v>
      </c>
      <c r="B32" s="8" t="s">
        <v>46</v>
      </c>
      <c r="C32" s="9">
        <f>C33+C34+C35+C36+C37</f>
        <v>12394.7</v>
      </c>
      <c r="D32" s="9">
        <f>D33+D34+D35+D36+D37</f>
        <v>12136</v>
      </c>
      <c r="E32" s="10"/>
    </row>
    <row r="33" spans="1:5" ht="37.5" x14ac:dyDescent="0.25">
      <c r="A33" s="47" t="s">
        <v>16</v>
      </c>
      <c r="B33" s="7" t="s">
        <v>47</v>
      </c>
      <c r="C33" s="5">
        <v>831</v>
      </c>
      <c r="D33" s="5">
        <v>830.9</v>
      </c>
      <c r="E33" s="2"/>
    </row>
    <row r="34" spans="1:5" ht="21.75" customHeight="1" x14ac:dyDescent="0.25">
      <c r="A34" s="47" t="s">
        <v>17</v>
      </c>
      <c r="B34" s="7" t="s">
        <v>54</v>
      </c>
      <c r="C34" s="5">
        <v>8863.7000000000007</v>
      </c>
      <c r="D34" s="5">
        <v>8855.1</v>
      </c>
      <c r="E34" s="2"/>
    </row>
    <row r="35" spans="1:5" ht="18.75" x14ac:dyDescent="0.25">
      <c r="A35" s="47" t="s">
        <v>18</v>
      </c>
      <c r="B35" s="7" t="s">
        <v>148</v>
      </c>
      <c r="C35" s="5">
        <v>100</v>
      </c>
      <c r="D35" s="5">
        <v>100</v>
      </c>
      <c r="E35" s="2"/>
    </row>
    <row r="36" spans="1:5" ht="18.75" x14ac:dyDescent="0.25">
      <c r="A36" s="47" t="s">
        <v>19</v>
      </c>
      <c r="B36" s="7" t="s">
        <v>149</v>
      </c>
      <c r="C36" s="5">
        <v>1200</v>
      </c>
      <c r="D36" s="5">
        <v>1199.3</v>
      </c>
      <c r="E36" s="2"/>
    </row>
    <row r="37" spans="1:5" ht="25.5" x14ac:dyDescent="0.25">
      <c r="A37" s="47" t="s">
        <v>20</v>
      </c>
      <c r="B37" s="7" t="s">
        <v>150</v>
      </c>
      <c r="C37" s="5">
        <v>1400</v>
      </c>
      <c r="D37" s="5">
        <v>1150.7</v>
      </c>
      <c r="E37" s="56" t="s">
        <v>200</v>
      </c>
    </row>
    <row r="38" spans="1:5" ht="44.25" customHeight="1" x14ac:dyDescent="0.25">
      <c r="A38" s="47" t="s">
        <v>24</v>
      </c>
      <c r="B38" s="8" t="s">
        <v>48</v>
      </c>
      <c r="C38" s="9">
        <f>C39+C40+C41+C42</f>
        <v>3720</v>
      </c>
      <c r="D38" s="9">
        <f>D39+D40+D41+D42</f>
        <v>3131.7999999999997</v>
      </c>
      <c r="E38" s="10"/>
    </row>
    <row r="39" spans="1:5" ht="18.75" x14ac:dyDescent="0.25">
      <c r="A39" s="47" t="s">
        <v>25</v>
      </c>
      <c r="B39" s="7" t="s">
        <v>55</v>
      </c>
      <c r="C39" s="5">
        <v>1150</v>
      </c>
      <c r="D39" s="5">
        <v>1138.4000000000001</v>
      </c>
      <c r="E39" s="2"/>
    </row>
    <row r="40" spans="1:5" ht="25.5" x14ac:dyDescent="0.25">
      <c r="A40" s="47" t="s">
        <v>26</v>
      </c>
      <c r="B40" s="7" t="s">
        <v>49</v>
      </c>
      <c r="C40" s="5">
        <v>370</v>
      </c>
      <c r="D40" s="5">
        <v>44.6</v>
      </c>
      <c r="E40" s="56" t="s">
        <v>200</v>
      </c>
    </row>
    <row r="41" spans="1:5" ht="37.5" x14ac:dyDescent="0.25">
      <c r="A41" s="47" t="s">
        <v>53</v>
      </c>
      <c r="B41" s="11" t="s">
        <v>48</v>
      </c>
      <c r="C41" s="5">
        <v>1200</v>
      </c>
      <c r="D41" s="5">
        <v>1127.2</v>
      </c>
      <c r="E41" s="2"/>
    </row>
    <row r="42" spans="1:5" ht="25.5" x14ac:dyDescent="0.25">
      <c r="A42" s="47" t="s">
        <v>113</v>
      </c>
      <c r="B42" s="11" t="s">
        <v>151</v>
      </c>
      <c r="C42" s="5">
        <v>1000</v>
      </c>
      <c r="D42" s="5">
        <v>821.6</v>
      </c>
      <c r="E42" s="56" t="s">
        <v>200</v>
      </c>
    </row>
    <row r="43" spans="1:5" ht="37.5" x14ac:dyDescent="0.25">
      <c r="A43" s="48"/>
      <c r="B43" s="38" t="s">
        <v>56</v>
      </c>
      <c r="C43" s="37">
        <f>C44+C45+C46+C47+C48</f>
        <v>12118.2</v>
      </c>
      <c r="D43" s="37">
        <f>D44+D45+D46+D47+D48</f>
        <v>10911.5</v>
      </c>
      <c r="E43" s="39"/>
    </row>
    <row r="44" spans="1:5" ht="37.5" x14ac:dyDescent="0.25">
      <c r="A44" s="48">
        <v>1</v>
      </c>
      <c r="B44" s="7" t="s">
        <v>152</v>
      </c>
      <c r="C44" s="5">
        <v>2500</v>
      </c>
      <c r="D44" s="5">
        <v>1987.6</v>
      </c>
      <c r="E44" s="56" t="s">
        <v>200</v>
      </c>
    </row>
    <row r="45" spans="1:5" ht="75" x14ac:dyDescent="0.25">
      <c r="A45" s="48">
        <v>2</v>
      </c>
      <c r="B45" s="7" t="s">
        <v>57</v>
      </c>
      <c r="C45" s="5">
        <v>2518.1999999999998</v>
      </c>
      <c r="D45" s="5">
        <v>2313.5</v>
      </c>
      <c r="E45" s="5"/>
    </row>
    <row r="46" spans="1:5" ht="18.75" x14ac:dyDescent="0.25">
      <c r="A46" s="48">
        <v>3</v>
      </c>
      <c r="B46" s="7" t="s">
        <v>153</v>
      </c>
      <c r="C46" s="5">
        <v>100</v>
      </c>
      <c r="D46" s="5">
        <v>99.7</v>
      </c>
      <c r="E46" s="5"/>
    </row>
    <row r="47" spans="1:5" ht="37.5" x14ac:dyDescent="0.25">
      <c r="A47" s="48">
        <v>4</v>
      </c>
      <c r="B47" s="7" t="s">
        <v>154</v>
      </c>
      <c r="C47" s="5">
        <v>3600</v>
      </c>
      <c r="D47" s="5">
        <v>3555</v>
      </c>
      <c r="E47" s="5"/>
    </row>
    <row r="48" spans="1:5" ht="18.75" x14ac:dyDescent="0.25">
      <c r="A48" s="48">
        <v>5</v>
      </c>
      <c r="B48" s="7" t="s">
        <v>155</v>
      </c>
      <c r="C48" s="5">
        <v>3400</v>
      </c>
      <c r="D48" s="5">
        <v>2955.7</v>
      </c>
      <c r="E48" s="56"/>
    </row>
    <row r="49" spans="1:5" ht="37.5" x14ac:dyDescent="0.3">
      <c r="A49" s="49"/>
      <c r="B49" s="40" t="s">
        <v>134</v>
      </c>
      <c r="C49" s="41">
        <f>C50+C79+C87</f>
        <v>8665</v>
      </c>
      <c r="D49" s="41">
        <f>D50+D79+D87</f>
        <v>7861.5</v>
      </c>
      <c r="E49" s="42"/>
    </row>
    <row r="50" spans="1:5" ht="39" x14ac:dyDescent="0.35">
      <c r="A50" s="50">
        <v>1</v>
      </c>
      <c r="B50" s="14" t="s">
        <v>58</v>
      </c>
      <c r="C50" s="15">
        <f>C51+C52+C53+C54+C55+C56+C57+C58+C59+C60+C61+C62+C63+C64+C65+C66+C67+C68+C69+C70+C71+C72+C73+C74+C75+C76+C77+C78</f>
        <v>6280.7</v>
      </c>
      <c r="D50" s="15">
        <f>D51+D52+D53+D54+D55+D56+D57+D58+D59+D60+D61+D62+D63+D64+D65+D66+D67+D68+D69+D70+D71+D72+D73+D74+D75+D76+D77+D78</f>
        <v>5578.7</v>
      </c>
      <c r="E50" s="12"/>
    </row>
    <row r="51" spans="1:5" ht="37.5" x14ac:dyDescent="0.3">
      <c r="A51" s="51" t="s">
        <v>14</v>
      </c>
      <c r="B51" s="1" t="s">
        <v>77</v>
      </c>
      <c r="C51" s="3">
        <v>75</v>
      </c>
      <c r="D51" s="3">
        <v>28.3</v>
      </c>
      <c r="E51" s="56" t="s">
        <v>200</v>
      </c>
    </row>
    <row r="52" spans="1:5" ht="37.5" x14ac:dyDescent="0.3">
      <c r="A52" s="51" t="s">
        <v>15</v>
      </c>
      <c r="B52" s="1" t="s">
        <v>59</v>
      </c>
      <c r="C52" s="3">
        <v>3</v>
      </c>
      <c r="D52" s="3">
        <v>2.9</v>
      </c>
      <c r="E52" s="3"/>
    </row>
    <row r="53" spans="1:5" ht="37.5" x14ac:dyDescent="0.3">
      <c r="A53" s="51" t="s">
        <v>51</v>
      </c>
      <c r="B53" s="1" t="s">
        <v>60</v>
      </c>
      <c r="C53" s="3">
        <v>27</v>
      </c>
      <c r="D53" s="3">
        <v>27</v>
      </c>
      <c r="E53" s="3"/>
    </row>
    <row r="54" spans="1:5" ht="37.5" x14ac:dyDescent="0.3">
      <c r="A54" s="51" t="s">
        <v>61</v>
      </c>
      <c r="B54" s="1" t="s">
        <v>76</v>
      </c>
      <c r="C54" s="3">
        <v>41</v>
      </c>
      <c r="D54" s="3">
        <v>41</v>
      </c>
      <c r="E54" s="3"/>
    </row>
    <row r="55" spans="1:5" s="4" customFormat="1" ht="37.5" x14ac:dyDescent="0.3">
      <c r="A55" s="51" t="s">
        <v>79</v>
      </c>
      <c r="B55" s="1" t="s">
        <v>157</v>
      </c>
      <c r="C55" s="3">
        <v>36.9</v>
      </c>
      <c r="D55" s="3">
        <v>36.799999999999997</v>
      </c>
      <c r="E55" s="3"/>
    </row>
    <row r="56" spans="1:5" s="4" customFormat="1" ht="37.5" x14ac:dyDescent="0.3">
      <c r="A56" s="51" t="s">
        <v>80</v>
      </c>
      <c r="B56" s="1" t="s">
        <v>156</v>
      </c>
      <c r="C56" s="3">
        <v>19</v>
      </c>
      <c r="D56" s="3">
        <v>19</v>
      </c>
      <c r="E56" s="3"/>
    </row>
    <row r="57" spans="1:5" ht="37.5" x14ac:dyDescent="0.3">
      <c r="A57" s="51" t="s">
        <v>81</v>
      </c>
      <c r="B57" s="1" t="s">
        <v>158</v>
      </c>
      <c r="C57" s="3">
        <v>125</v>
      </c>
      <c r="D57" s="3">
        <v>125</v>
      </c>
      <c r="E57" s="3"/>
    </row>
    <row r="58" spans="1:5" ht="18.75" x14ac:dyDescent="0.3">
      <c r="A58" s="51" t="s">
        <v>82</v>
      </c>
      <c r="B58" s="1" t="s">
        <v>62</v>
      </c>
      <c r="C58" s="3">
        <v>14.2</v>
      </c>
      <c r="D58" s="3">
        <v>14.1</v>
      </c>
      <c r="E58" s="3"/>
    </row>
    <row r="59" spans="1:5" ht="18.75" x14ac:dyDescent="0.3">
      <c r="A59" s="51" t="s">
        <v>83</v>
      </c>
      <c r="B59" s="1" t="s">
        <v>63</v>
      </c>
      <c r="C59" s="3">
        <v>78.8</v>
      </c>
      <c r="D59" s="3">
        <v>78.8</v>
      </c>
      <c r="E59" s="3"/>
    </row>
    <row r="60" spans="1:5" ht="37.5" x14ac:dyDescent="0.3">
      <c r="A60" s="51" t="s">
        <v>84</v>
      </c>
      <c r="B60" s="1" t="s">
        <v>64</v>
      </c>
      <c r="C60" s="3">
        <v>600</v>
      </c>
      <c r="D60" s="3">
        <v>527.29999999999995</v>
      </c>
      <c r="E60" s="3"/>
    </row>
    <row r="61" spans="1:5" ht="37.5" x14ac:dyDescent="0.3">
      <c r="A61" s="51" t="s">
        <v>85</v>
      </c>
      <c r="B61" s="1" t="s">
        <v>159</v>
      </c>
      <c r="C61" s="3">
        <v>18.7</v>
      </c>
      <c r="D61" s="3">
        <v>18.7</v>
      </c>
      <c r="E61" s="3"/>
    </row>
    <row r="62" spans="1:5" ht="37.5" x14ac:dyDescent="0.3">
      <c r="A62" s="51" t="s">
        <v>86</v>
      </c>
      <c r="B62" s="1" t="s">
        <v>65</v>
      </c>
      <c r="C62" s="3">
        <v>250</v>
      </c>
      <c r="D62" s="3">
        <v>250</v>
      </c>
      <c r="E62" s="3"/>
    </row>
    <row r="63" spans="1:5" ht="18.75" x14ac:dyDescent="0.3">
      <c r="A63" s="51" t="s">
        <v>87</v>
      </c>
      <c r="B63" s="1" t="s">
        <v>66</v>
      </c>
      <c r="C63" s="3">
        <v>84.4</v>
      </c>
      <c r="D63" s="3">
        <v>84.2</v>
      </c>
      <c r="E63" s="3"/>
    </row>
    <row r="64" spans="1:5" ht="18.75" x14ac:dyDescent="0.3">
      <c r="A64" s="51" t="s">
        <v>88</v>
      </c>
      <c r="B64" s="1" t="s">
        <v>67</v>
      </c>
      <c r="C64" s="3">
        <v>85</v>
      </c>
      <c r="D64" s="3">
        <v>85</v>
      </c>
      <c r="E64" s="3"/>
    </row>
    <row r="65" spans="1:5" ht="18.75" x14ac:dyDescent="0.3">
      <c r="A65" s="51" t="s">
        <v>89</v>
      </c>
      <c r="B65" s="1" t="s">
        <v>68</v>
      </c>
      <c r="C65" s="3">
        <v>38.299999999999997</v>
      </c>
      <c r="D65" s="3">
        <v>38.299999999999997</v>
      </c>
      <c r="E65" s="3"/>
    </row>
    <row r="66" spans="1:5" ht="37.5" x14ac:dyDescent="0.3">
      <c r="A66" s="51" t="s">
        <v>90</v>
      </c>
      <c r="B66" s="1" t="s">
        <v>69</v>
      </c>
      <c r="C66" s="3">
        <v>234.8</v>
      </c>
      <c r="D66" s="3">
        <v>234.8</v>
      </c>
      <c r="E66" s="3"/>
    </row>
    <row r="67" spans="1:5" ht="37.5" x14ac:dyDescent="0.3">
      <c r="A67" s="51" t="s">
        <v>91</v>
      </c>
      <c r="B67" s="1" t="s">
        <v>70</v>
      </c>
      <c r="C67" s="3">
        <v>349.4</v>
      </c>
      <c r="D67" s="3">
        <v>349.3</v>
      </c>
      <c r="E67" s="3"/>
    </row>
    <row r="68" spans="1:5" ht="25.5" x14ac:dyDescent="0.3">
      <c r="A68" s="51" t="s">
        <v>92</v>
      </c>
      <c r="B68" s="1" t="s">
        <v>71</v>
      </c>
      <c r="C68" s="3">
        <v>45.2</v>
      </c>
      <c r="D68" s="3">
        <v>30.5</v>
      </c>
      <c r="E68" s="56" t="s">
        <v>200</v>
      </c>
    </row>
    <row r="69" spans="1:5" ht="18.75" x14ac:dyDescent="0.3">
      <c r="A69" s="51" t="s">
        <v>93</v>
      </c>
      <c r="B69" s="1" t="s">
        <v>160</v>
      </c>
      <c r="C69" s="3">
        <v>225</v>
      </c>
      <c r="D69" s="3">
        <v>225</v>
      </c>
      <c r="E69" s="3"/>
    </row>
    <row r="70" spans="1:5" ht="18.75" x14ac:dyDescent="0.3">
      <c r="A70" s="51" t="s">
        <v>94</v>
      </c>
      <c r="B70" s="1" t="s">
        <v>161</v>
      </c>
      <c r="C70" s="3">
        <v>1700</v>
      </c>
      <c r="D70" s="3">
        <v>1635.1</v>
      </c>
      <c r="E70" s="3"/>
    </row>
    <row r="71" spans="1:5" ht="18.75" x14ac:dyDescent="0.3">
      <c r="A71" s="51" t="s">
        <v>95</v>
      </c>
      <c r="B71" s="1" t="s">
        <v>162</v>
      </c>
      <c r="C71" s="3">
        <v>15</v>
      </c>
      <c r="D71" s="3">
        <v>13.1</v>
      </c>
      <c r="E71" s="3"/>
    </row>
    <row r="72" spans="1:5" ht="18.75" x14ac:dyDescent="0.3">
      <c r="A72" s="51" t="s">
        <v>165</v>
      </c>
      <c r="B72" s="1" t="s">
        <v>72</v>
      </c>
      <c r="C72" s="3">
        <v>40</v>
      </c>
      <c r="D72" s="3">
        <v>40</v>
      </c>
      <c r="E72" s="3"/>
    </row>
    <row r="73" spans="1:5" ht="56.25" x14ac:dyDescent="0.3">
      <c r="A73" s="51" t="s">
        <v>166</v>
      </c>
      <c r="B73" s="1" t="s">
        <v>73</v>
      </c>
      <c r="C73" s="3">
        <v>40</v>
      </c>
      <c r="D73" s="3">
        <v>39.799999999999997</v>
      </c>
      <c r="E73" s="3"/>
    </row>
    <row r="74" spans="1:5" ht="25.5" x14ac:dyDescent="0.3">
      <c r="A74" s="51" t="s">
        <v>96</v>
      </c>
      <c r="B74" s="16" t="s">
        <v>74</v>
      </c>
      <c r="C74" s="3">
        <v>1240</v>
      </c>
      <c r="D74" s="3">
        <v>824.2</v>
      </c>
      <c r="E74" s="56" t="s">
        <v>200</v>
      </c>
    </row>
    <row r="75" spans="1:5" ht="18.75" x14ac:dyDescent="0.3">
      <c r="A75" s="51" t="s">
        <v>97</v>
      </c>
      <c r="B75" s="1" t="s">
        <v>163</v>
      </c>
      <c r="C75" s="3">
        <v>50</v>
      </c>
      <c r="D75" s="3">
        <v>42.8</v>
      </c>
      <c r="E75" s="3"/>
    </row>
    <row r="76" spans="1:5" ht="56.25" x14ac:dyDescent="0.3">
      <c r="A76" s="51" t="s">
        <v>98</v>
      </c>
      <c r="B76" s="1" t="s">
        <v>164</v>
      </c>
      <c r="C76" s="3">
        <v>250</v>
      </c>
      <c r="D76" s="3">
        <v>250</v>
      </c>
      <c r="E76" s="3"/>
    </row>
    <row r="77" spans="1:5" ht="37.5" x14ac:dyDescent="0.3">
      <c r="A77" s="51" t="s">
        <v>99</v>
      </c>
      <c r="B77" s="1" t="s">
        <v>78</v>
      </c>
      <c r="C77" s="3">
        <v>25</v>
      </c>
      <c r="D77" s="3">
        <v>10.9</v>
      </c>
      <c r="E77" s="56" t="s">
        <v>200</v>
      </c>
    </row>
    <row r="78" spans="1:5" ht="37.5" x14ac:dyDescent="0.3">
      <c r="A78" s="51" t="s">
        <v>100</v>
      </c>
      <c r="B78" s="1" t="s">
        <v>75</v>
      </c>
      <c r="C78" s="3">
        <v>570</v>
      </c>
      <c r="D78" s="3">
        <v>506.8</v>
      </c>
      <c r="E78" s="3"/>
    </row>
    <row r="79" spans="1:5" ht="58.5" x14ac:dyDescent="0.35">
      <c r="A79" s="51" t="s">
        <v>52</v>
      </c>
      <c r="B79" s="14" t="s">
        <v>101</v>
      </c>
      <c r="C79" s="15">
        <f>C80+C81+C82+C83+C84+C85+C86</f>
        <v>745</v>
      </c>
      <c r="D79" s="15">
        <f>D80+D81+D82+D83+D84+D85+D86</f>
        <v>673.90000000000009</v>
      </c>
      <c r="E79" s="3"/>
    </row>
    <row r="80" spans="1:5" ht="18.75" x14ac:dyDescent="0.3">
      <c r="A80" s="51" t="s">
        <v>16</v>
      </c>
      <c r="B80" s="16" t="s">
        <v>102</v>
      </c>
      <c r="C80" s="3">
        <v>67.5</v>
      </c>
      <c r="D80" s="3">
        <v>67.5</v>
      </c>
      <c r="E80" s="3"/>
    </row>
    <row r="81" spans="1:5" s="4" customFormat="1" ht="18.75" x14ac:dyDescent="0.3">
      <c r="A81" s="51" t="s">
        <v>17</v>
      </c>
      <c r="B81" s="1" t="s">
        <v>103</v>
      </c>
      <c r="C81" s="3">
        <v>29.8</v>
      </c>
      <c r="D81" s="3">
        <v>29.8</v>
      </c>
      <c r="E81" s="3"/>
    </row>
    <row r="82" spans="1:5" ht="18.75" x14ac:dyDescent="0.3">
      <c r="A82" s="51" t="s">
        <v>19</v>
      </c>
      <c r="B82" s="1" t="s">
        <v>167</v>
      </c>
      <c r="C82" s="3">
        <v>21</v>
      </c>
      <c r="D82" s="3">
        <v>21</v>
      </c>
      <c r="E82" s="30"/>
    </row>
    <row r="83" spans="1:5" ht="18.75" x14ac:dyDescent="0.3">
      <c r="A83" s="51" t="s">
        <v>20</v>
      </c>
      <c r="B83" s="1" t="s">
        <v>168</v>
      </c>
      <c r="C83" s="3">
        <v>24.1</v>
      </c>
      <c r="D83" s="3">
        <v>24</v>
      </c>
      <c r="E83" s="3"/>
    </row>
    <row r="84" spans="1:5" ht="18.75" x14ac:dyDescent="0.3">
      <c r="A84" s="51"/>
      <c r="B84" s="1" t="s">
        <v>111</v>
      </c>
      <c r="C84" s="3">
        <v>152.6</v>
      </c>
      <c r="D84" s="3">
        <v>136.9</v>
      </c>
      <c r="E84" s="3"/>
    </row>
    <row r="85" spans="1:5" ht="37.5" x14ac:dyDescent="0.3">
      <c r="A85" s="51" t="s">
        <v>21</v>
      </c>
      <c r="B85" s="1" t="s">
        <v>169</v>
      </c>
      <c r="C85" s="3">
        <v>150</v>
      </c>
      <c r="D85" s="3">
        <v>133.9</v>
      </c>
      <c r="E85" s="3"/>
    </row>
    <row r="86" spans="1:5" ht="37.5" x14ac:dyDescent="0.3">
      <c r="A86" s="51" t="s">
        <v>22</v>
      </c>
      <c r="B86" s="1" t="s">
        <v>104</v>
      </c>
      <c r="C86" s="3">
        <v>300</v>
      </c>
      <c r="D86" s="3">
        <v>260.8</v>
      </c>
      <c r="E86" s="29"/>
    </row>
    <row r="87" spans="1:5" ht="39" x14ac:dyDescent="0.35">
      <c r="A87" s="51" t="s">
        <v>24</v>
      </c>
      <c r="B87" s="14" t="s">
        <v>110</v>
      </c>
      <c r="C87" s="15">
        <f>C88+C89+C90+C91+C92+C93+C94+C95+C96+C97+C98+C99+C100</f>
        <v>1639.3</v>
      </c>
      <c r="D87" s="15">
        <f>D88+D89+D90+D91+D92+D93+D94+D95+D96+D97+D98+D99+D100</f>
        <v>1608.8999999999999</v>
      </c>
      <c r="E87" s="17"/>
    </row>
    <row r="88" spans="1:5" ht="18.75" x14ac:dyDescent="0.3">
      <c r="A88" s="51" t="s">
        <v>25</v>
      </c>
      <c r="B88" s="18" t="s">
        <v>105</v>
      </c>
      <c r="C88" s="3">
        <v>622</v>
      </c>
      <c r="D88" s="3">
        <v>601.5</v>
      </c>
      <c r="E88" s="3"/>
    </row>
    <row r="89" spans="1:5" ht="21" customHeight="1" x14ac:dyDescent="0.3">
      <c r="A89" s="51" t="s">
        <v>26</v>
      </c>
      <c r="B89" s="1" t="s">
        <v>106</v>
      </c>
      <c r="C89" s="3">
        <v>22.5</v>
      </c>
      <c r="D89" s="3">
        <v>22.5</v>
      </c>
      <c r="E89" s="3"/>
    </row>
    <row r="90" spans="1:5" ht="37.5" x14ac:dyDescent="0.3">
      <c r="A90" s="51" t="s">
        <v>53</v>
      </c>
      <c r="B90" s="1" t="s">
        <v>107</v>
      </c>
      <c r="C90" s="3">
        <v>74.8</v>
      </c>
      <c r="D90" s="3">
        <v>74.2</v>
      </c>
      <c r="E90" s="3"/>
    </row>
    <row r="91" spans="1:5" ht="18.75" x14ac:dyDescent="0.3">
      <c r="A91" s="51" t="s">
        <v>113</v>
      </c>
      <c r="B91" s="1" t="s">
        <v>170</v>
      </c>
      <c r="C91" s="3">
        <v>45</v>
      </c>
      <c r="D91" s="3">
        <v>43.7</v>
      </c>
      <c r="E91" s="3"/>
    </row>
    <row r="92" spans="1:5" ht="37.5" x14ac:dyDescent="0.3">
      <c r="A92" s="51" t="s">
        <v>114</v>
      </c>
      <c r="B92" s="1" t="s">
        <v>108</v>
      </c>
      <c r="C92" s="3">
        <v>92.2</v>
      </c>
      <c r="D92" s="3">
        <v>92.2</v>
      </c>
      <c r="E92" s="3"/>
    </row>
    <row r="93" spans="1:5" ht="18.75" x14ac:dyDescent="0.3">
      <c r="A93" s="51" t="s">
        <v>115</v>
      </c>
      <c r="B93" s="1" t="s">
        <v>171</v>
      </c>
      <c r="C93" s="3">
        <v>16.8</v>
      </c>
      <c r="D93" s="3">
        <v>16.8</v>
      </c>
      <c r="E93" s="3"/>
    </row>
    <row r="94" spans="1:5" ht="37.5" x14ac:dyDescent="0.3">
      <c r="A94" s="51" t="s">
        <v>116</v>
      </c>
      <c r="B94" s="1" t="s">
        <v>172</v>
      </c>
      <c r="C94" s="3">
        <v>12.7</v>
      </c>
      <c r="D94" s="3">
        <v>12.7</v>
      </c>
      <c r="E94" s="3"/>
    </row>
    <row r="95" spans="1:5" ht="37.5" x14ac:dyDescent="0.3">
      <c r="A95" s="51" t="s">
        <v>117</v>
      </c>
      <c r="B95" s="1" t="s">
        <v>173</v>
      </c>
      <c r="C95" s="3">
        <v>9.8000000000000007</v>
      </c>
      <c r="D95" s="3">
        <v>9.8000000000000007</v>
      </c>
      <c r="E95" s="3"/>
    </row>
    <row r="96" spans="1:5" ht="18.75" x14ac:dyDescent="0.3">
      <c r="A96" s="51" t="s">
        <v>118</v>
      </c>
      <c r="B96" s="1" t="s">
        <v>174</v>
      </c>
      <c r="C96" s="3">
        <v>37.6</v>
      </c>
      <c r="D96" s="3">
        <v>37.6</v>
      </c>
      <c r="E96" s="3"/>
    </row>
    <row r="97" spans="1:5" ht="18.75" x14ac:dyDescent="0.3">
      <c r="A97" s="51" t="s">
        <v>126</v>
      </c>
      <c r="B97" s="1" t="s">
        <v>175</v>
      </c>
      <c r="C97" s="3">
        <v>218.5</v>
      </c>
      <c r="D97" s="3">
        <v>218.5</v>
      </c>
      <c r="E97" s="3"/>
    </row>
    <row r="98" spans="1:5" ht="18.75" x14ac:dyDescent="0.3">
      <c r="A98" s="51" t="s">
        <v>127</v>
      </c>
      <c r="B98" s="1" t="s">
        <v>176</v>
      </c>
      <c r="C98" s="3">
        <v>39.1</v>
      </c>
      <c r="D98" s="3">
        <v>39.1</v>
      </c>
      <c r="E98" s="3"/>
    </row>
    <row r="99" spans="1:5" ht="37.5" x14ac:dyDescent="0.3">
      <c r="A99" s="51" t="s">
        <v>128</v>
      </c>
      <c r="B99" s="1" t="s">
        <v>112</v>
      </c>
      <c r="C99" s="3">
        <v>48.3</v>
      </c>
      <c r="D99" s="3">
        <v>40.299999999999997</v>
      </c>
      <c r="E99" s="56" t="s">
        <v>200</v>
      </c>
    </row>
    <row r="100" spans="1:5" ht="37.5" x14ac:dyDescent="0.3">
      <c r="A100" s="51" t="s">
        <v>129</v>
      </c>
      <c r="B100" s="1" t="s">
        <v>109</v>
      </c>
      <c r="C100" s="3">
        <v>400</v>
      </c>
      <c r="D100" s="3">
        <v>400</v>
      </c>
      <c r="E100" s="29"/>
    </row>
    <row r="101" spans="1:5" ht="37.5" x14ac:dyDescent="0.3">
      <c r="A101" s="52"/>
      <c r="B101" s="43" t="s">
        <v>120</v>
      </c>
      <c r="C101" s="44">
        <f>C102+C106+C115+C131</f>
        <v>122291.9</v>
      </c>
      <c r="D101" s="44">
        <f>D102+D106+D115+D131</f>
        <v>121194.79999999999</v>
      </c>
      <c r="E101" s="45"/>
    </row>
    <row r="102" spans="1:5" ht="19.5" x14ac:dyDescent="0.35">
      <c r="A102" s="53" t="s">
        <v>50</v>
      </c>
      <c r="B102" s="20" t="s">
        <v>119</v>
      </c>
      <c r="C102" s="21">
        <f>C103+C104+C105</f>
        <v>5124.5</v>
      </c>
      <c r="D102" s="21">
        <f>D103+D104+D105</f>
        <v>4885.8999999999996</v>
      </c>
      <c r="E102" s="19"/>
    </row>
    <row r="103" spans="1:5" ht="15" customHeight="1" x14ac:dyDescent="0.3">
      <c r="A103" s="51" t="s">
        <v>14</v>
      </c>
      <c r="B103" s="22" t="s">
        <v>119</v>
      </c>
      <c r="C103" s="5">
        <v>3850</v>
      </c>
      <c r="D103" s="3">
        <v>3729.4</v>
      </c>
      <c r="E103" s="3"/>
    </row>
    <row r="104" spans="1:5" ht="75" x14ac:dyDescent="0.3">
      <c r="A104" s="51" t="s">
        <v>15</v>
      </c>
      <c r="B104" s="22" t="s">
        <v>177</v>
      </c>
      <c r="C104" s="23">
        <v>1200</v>
      </c>
      <c r="D104" s="3">
        <v>1108.5</v>
      </c>
      <c r="E104" s="3"/>
    </row>
    <row r="105" spans="1:5" ht="25.5" x14ac:dyDescent="0.3">
      <c r="A105" s="51" t="s">
        <v>51</v>
      </c>
      <c r="B105" s="22" t="s">
        <v>178</v>
      </c>
      <c r="C105" s="23">
        <v>74.5</v>
      </c>
      <c r="D105" s="3">
        <v>48</v>
      </c>
      <c r="E105" s="56" t="s">
        <v>200</v>
      </c>
    </row>
    <row r="106" spans="1:5" ht="39" x14ac:dyDescent="0.35">
      <c r="A106" s="51" t="s">
        <v>52</v>
      </c>
      <c r="B106" s="24" t="s">
        <v>121</v>
      </c>
      <c r="C106" s="15">
        <f>C107+C108+C109+C110+C111+C112+C113+C114</f>
        <v>44249.5</v>
      </c>
      <c r="D106" s="15">
        <f>D107+D108+D109+D110+D111+D112+D113+D114</f>
        <v>44249.399999999994</v>
      </c>
      <c r="E106" s="3"/>
    </row>
    <row r="107" spans="1:5" ht="37.5" x14ac:dyDescent="0.3">
      <c r="A107" s="51" t="s">
        <v>16</v>
      </c>
      <c r="B107" s="22" t="s">
        <v>122</v>
      </c>
      <c r="C107" s="23">
        <v>100</v>
      </c>
      <c r="D107" s="3">
        <v>100</v>
      </c>
      <c r="E107" s="3"/>
    </row>
    <row r="108" spans="1:5" ht="37.5" x14ac:dyDescent="0.3">
      <c r="A108" s="51" t="s">
        <v>17</v>
      </c>
      <c r="B108" s="22" t="s">
        <v>123</v>
      </c>
      <c r="C108" s="23">
        <v>4147.8</v>
      </c>
      <c r="D108" s="3">
        <v>4147.8</v>
      </c>
      <c r="E108" s="3"/>
    </row>
    <row r="109" spans="1:5" ht="18.75" x14ac:dyDescent="0.3">
      <c r="A109" s="51" t="s">
        <v>18</v>
      </c>
      <c r="B109" s="22" t="s">
        <v>179</v>
      </c>
      <c r="C109" s="23">
        <v>551.5</v>
      </c>
      <c r="D109" s="3">
        <v>551.4</v>
      </c>
      <c r="E109" s="3"/>
    </row>
    <row r="110" spans="1:5" ht="18.75" x14ac:dyDescent="0.3">
      <c r="A110" s="51" t="s">
        <v>19</v>
      </c>
      <c r="B110" s="22" t="s">
        <v>180</v>
      </c>
      <c r="C110" s="23">
        <v>1866.3</v>
      </c>
      <c r="D110" s="3">
        <v>1866.3</v>
      </c>
      <c r="E110" s="3"/>
    </row>
    <row r="111" spans="1:5" ht="37.5" x14ac:dyDescent="0.3">
      <c r="A111" s="51" t="s">
        <v>20</v>
      </c>
      <c r="B111" s="22" t="s">
        <v>181</v>
      </c>
      <c r="C111" s="23">
        <v>1199.9000000000001</v>
      </c>
      <c r="D111" s="3">
        <v>1199.9000000000001</v>
      </c>
      <c r="E111" s="3"/>
    </row>
    <row r="112" spans="1:5" ht="33" customHeight="1" x14ac:dyDescent="0.3">
      <c r="A112" s="51" t="s">
        <v>21</v>
      </c>
      <c r="B112" s="22" t="s">
        <v>182</v>
      </c>
      <c r="C112" s="23">
        <v>1170</v>
      </c>
      <c r="D112" s="3">
        <v>1170</v>
      </c>
      <c r="E112" s="3"/>
    </row>
    <row r="113" spans="1:5" ht="37.5" x14ac:dyDescent="0.3">
      <c r="A113" s="51" t="s">
        <v>22</v>
      </c>
      <c r="B113" s="22" t="s">
        <v>183</v>
      </c>
      <c r="C113" s="23">
        <v>3110.9</v>
      </c>
      <c r="D113" s="3">
        <v>3110.9</v>
      </c>
      <c r="E113" s="3"/>
    </row>
    <row r="114" spans="1:5" ht="37.5" x14ac:dyDescent="0.3">
      <c r="A114" s="51" t="s">
        <v>23</v>
      </c>
      <c r="B114" s="22" t="s">
        <v>184</v>
      </c>
      <c r="C114" s="23">
        <v>32103.1</v>
      </c>
      <c r="D114" s="3">
        <v>32103.1</v>
      </c>
      <c r="E114" s="3"/>
    </row>
    <row r="115" spans="1:5" ht="32.25" customHeight="1" x14ac:dyDescent="0.35">
      <c r="A115" s="51">
        <v>3</v>
      </c>
      <c r="B115" s="25" t="s">
        <v>124</v>
      </c>
      <c r="C115" s="15">
        <f>C116+C117+C118+C119+C120+C121+C122+C123+C124+C125+C126+C127+C128+C129+C130</f>
        <v>66982.899999999994</v>
      </c>
      <c r="D115" s="15">
        <f>D116+D117+D118+D119+D120+D121+D122+D123+D124+D125+D126+D127+D128+D129+D130</f>
        <v>66543</v>
      </c>
      <c r="E115" s="13"/>
    </row>
    <row r="116" spans="1:5" ht="37.5" x14ac:dyDescent="0.3">
      <c r="A116" s="51" t="s">
        <v>25</v>
      </c>
      <c r="B116" s="22" t="s">
        <v>185</v>
      </c>
      <c r="C116" s="23">
        <v>5500</v>
      </c>
      <c r="D116" s="3">
        <v>5444.1</v>
      </c>
      <c r="E116" s="3"/>
    </row>
    <row r="117" spans="1:5" ht="37.5" x14ac:dyDescent="0.3">
      <c r="A117" s="51" t="s">
        <v>26</v>
      </c>
      <c r="B117" s="22" t="s">
        <v>186</v>
      </c>
      <c r="C117" s="23">
        <v>11600</v>
      </c>
      <c r="D117" s="3">
        <v>11595.7</v>
      </c>
      <c r="E117" s="3"/>
    </row>
    <row r="118" spans="1:5" ht="18.75" x14ac:dyDescent="0.3">
      <c r="A118" s="51" t="s">
        <v>53</v>
      </c>
      <c r="B118" s="22" t="s">
        <v>187</v>
      </c>
      <c r="C118" s="23">
        <v>10500</v>
      </c>
      <c r="D118" s="3">
        <v>10416.6</v>
      </c>
      <c r="E118" s="3"/>
    </row>
    <row r="119" spans="1:5" ht="37.5" x14ac:dyDescent="0.3">
      <c r="A119" s="51" t="s">
        <v>113</v>
      </c>
      <c r="B119" s="22" t="s">
        <v>188</v>
      </c>
      <c r="C119" s="23">
        <v>2900</v>
      </c>
      <c r="D119" s="3">
        <v>2885.3</v>
      </c>
      <c r="E119" s="3"/>
    </row>
    <row r="120" spans="1:5" ht="56.25" x14ac:dyDescent="0.3">
      <c r="A120" s="51" t="s">
        <v>114</v>
      </c>
      <c r="B120" s="22" t="s">
        <v>189</v>
      </c>
      <c r="C120" s="23">
        <v>1862.9</v>
      </c>
      <c r="D120" s="3">
        <v>1851.8</v>
      </c>
      <c r="E120" s="3"/>
    </row>
    <row r="121" spans="1:5" ht="120" customHeight="1" x14ac:dyDescent="0.3">
      <c r="A121" s="51" t="s">
        <v>115</v>
      </c>
      <c r="B121" s="22" t="s">
        <v>190</v>
      </c>
      <c r="C121" s="23">
        <v>4000</v>
      </c>
      <c r="D121" s="3">
        <v>3946.8</v>
      </c>
      <c r="E121" s="3"/>
    </row>
    <row r="122" spans="1:5" ht="18.75" x14ac:dyDescent="0.3">
      <c r="A122" s="51" t="s">
        <v>116</v>
      </c>
      <c r="B122" s="22" t="s">
        <v>191</v>
      </c>
      <c r="C122" s="23">
        <v>2800</v>
      </c>
      <c r="D122" s="3">
        <v>2777.1</v>
      </c>
      <c r="E122" s="29"/>
    </row>
    <row r="123" spans="1:5" ht="37.5" x14ac:dyDescent="0.3">
      <c r="A123" s="51" t="s">
        <v>117</v>
      </c>
      <c r="B123" s="22" t="s">
        <v>192</v>
      </c>
      <c r="C123" s="23">
        <v>14500</v>
      </c>
      <c r="D123" s="3">
        <v>14440.5</v>
      </c>
      <c r="E123" s="3"/>
    </row>
    <row r="124" spans="1:5" ht="56.25" x14ac:dyDescent="0.3">
      <c r="A124" s="51" t="s">
        <v>118</v>
      </c>
      <c r="B124" s="22" t="s">
        <v>193</v>
      </c>
      <c r="C124" s="23">
        <v>200</v>
      </c>
      <c r="D124" s="3">
        <v>181.5</v>
      </c>
      <c r="E124" s="3"/>
    </row>
    <row r="125" spans="1:5" ht="37.5" x14ac:dyDescent="0.3">
      <c r="A125" s="51" t="s">
        <v>126</v>
      </c>
      <c r="B125" s="22" t="s">
        <v>125</v>
      </c>
      <c r="C125" s="23">
        <v>1700</v>
      </c>
      <c r="D125" s="3">
        <v>1657</v>
      </c>
      <c r="E125" s="3"/>
    </row>
    <row r="126" spans="1:5" ht="18.75" x14ac:dyDescent="0.3">
      <c r="A126" s="51" t="s">
        <v>127</v>
      </c>
      <c r="B126" s="22" t="s">
        <v>194</v>
      </c>
      <c r="C126" s="23">
        <v>3050</v>
      </c>
      <c r="D126" s="3">
        <v>3042.7</v>
      </c>
      <c r="E126" s="3"/>
    </row>
    <row r="127" spans="1:5" ht="37.5" x14ac:dyDescent="0.3">
      <c r="A127" s="51" t="s">
        <v>128</v>
      </c>
      <c r="B127" s="22" t="s">
        <v>195</v>
      </c>
      <c r="C127" s="23">
        <v>3400</v>
      </c>
      <c r="D127" s="3">
        <v>3360.2</v>
      </c>
      <c r="E127" s="3"/>
    </row>
    <row r="128" spans="1:5" ht="56.25" x14ac:dyDescent="0.3">
      <c r="A128" s="51" t="s">
        <v>129</v>
      </c>
      <c r="B128" s="22" t="s">
        <v>196</v>
      </c>
      <c r="C128" s="23">
        <v>4700</v>
      </c>
      <c r="D128" s="3">
        <v>4679.7</v>
      </c>
      <c r="E128" s="3"/>
    </row>
    <row r="129" spans="1:5" ht="37.5" x14ac:dyDescent="0.3">
      <c r="A129" s="51" t="s">
        <v>130</v>
      </c>
      <c r="B129" s="22" t="s">
        <v>197</v>
      </c>
      <c r="C129" s="23">
        <v>160</v>
      </c>
      <c r="D129" s="3">
        <v>156</v>
      </c>
      <c r="E129" s="3"/>
    </row>
    <row r="130" spans="1:5" ht="37.5" x14ac:dyDescent="0.3">
      <c r="A130" s="53" t="s">
        <v>198</v>
      </c>
      <c r="B130" s="22" t="s">
        <v>199</v>
      </c>
      <c r="C130" s="46">
        <v>110</v>
      </c>
      <c r="D130" s="19">
        <v>108</v>
      </c>
      <c r="E130" s="19"/>
    </row>
    <row r="131" spans="1:5" ht="39" x14ac:dyDescent="0.35">
      <c r="A131" s="53" t="s">
        <v>28</v>
      </c>
      <c r="B131" s="26" t="s">
        <v>131</v>
      </c>
      <c r="C131" s="21">
        <f>C132</f>
        <v>5935</v>
      </c>
      <c r="D131" s="21">
        <f>D132</f>
        <v>5516.5</v>
      </c>
      <c r="E131" s="27"/>
    </row>
    <row r="132" spans="1:5" ht="37.5" x14ac:dyDescent="0.3">
      <c r="A132" s="51" t="s">
        <v>31</v>
      </c>
      <c r="B132" s="22" t="s">
        <v>132</v>
      </c>
      <c r="C132" s="3">
        <v>5935</v>
      </c>
      <c r="D132" s="3">
        <v>5516.5</v>
      </c>
      <c r="E132" s="3"/>
    </row>
    <row r="133" spans="1:5" ht="18.75" x14ac:dyDescent="0.3">
      <c r="B133" s="31"/>
      <c r="C133" s="32"/>
    </row>
    <row r="134" spans="1:5" ht="18.75" x14ac:dyDescent="0.3">
      <c r="B134" s="33" t="s">
        <v>135</v>
      </c>
      <c r="C134" s="34" t="s">
        <v>136</v>
      </c>
    </row>
    <row r="135" spans="1:5" ht="18.75" x14ac:dyDescent="0.3">
      <c r="B135" s="33"/>
      <c r="C135" s="34"/>
    </row>
    <row r="136" spans="1:5" ht="18.75" x14ac:dyDescent="0.3">
      <c r="B136" s="33" t="s">
        <v>137</v>
      </c>
      <c r="C136" s="34" t="s">
        <v>138</v>
      </c>
    </row>
    <row r="137" spans="1:5" ht="18.75" x14ac:dyDescent="0.3">
      <c r="B137" s="33"/>
      <c r="C137" s="34"/>
    </row>
    <row r="138" spans="1:5" ht="18.75" x14ac:dyDescent="0.3">
      <c r="B138" s="33"/>
      <c r="C138" s="34"/>
    </row>
    <row r="139" spans="1:5" ht="18.75" x14ac:dyDescent="0.3">
      <c r="B139" s="33"/>
      <c r="C139" s="34"/>
    </row>
    <row r="140" spans="1:5" ht="18.75" x14ac:dyDescent="0.3">
      <c r="B140" s="33"/>
      <c r="C140" s="34"/>
    </row>
    <row r="141" spans="1:5" ht="18.75" x14ac:dyDescent="0.3">
      <c r="B141" s="33"/>
      <c r="C141" s="34"/>
    </row>
    <row r="142" spans="1:5" ht="18.75" x14ac:dyDescent="0.3">
      <c r="B142" s="33"/>
      <c r="C142" s="34"/>
    </row>
    <row r="143" spans="1:5" ht="18.75" x14ac:dyDescent="0.3">
      <c r="B143" s="33"/>
      <c r="C143" s="34"/>
    </row>
    <row r="144" spans="1:5" ht="18.75" x14ac:dyDescent="0.3">
      <c r="B144" s="33"/>
      <c r="C144" s="34"/>
    </row>
    <row r="145" spans="2:3" ht="18.75" x14ac:dyDescent="0.3">
      <c r="B145" s="33"/>
      <c r="C145" s="34"/>
    </row>
    <row r="146" spans="2:3" ht="18.75" x14ac:dyDescent="0.3">
      <c r="B146" s="33"/>
      <c r="C146" s="34"/>
    </row>
    <row r="147" spans="2:3" ht="18.75" x14ac:dyDescent="0.3">
      <c r="B147" s="33"/>
      <c r="C147" s="34"/>
    </row>
    <row r="148" spans="2:3" ht="18.75" x14ac:dyDescent="0.3">
      <c r="B148" s="33"/>
      <c r="C148" s="34"/>
    </row>
    <row r="149" spans="2:3" ht="18.75" x14ac:dyDescent="0.3">
      <c r="B149" s="33"/>
      <c r="C149" s="34"/>
    </row>
  </sheetData>
  <mergeCells count="3">
    <mergeCell ref="A2:E2"/>
    <mergeCell ref="A1:E1"/>
    <mergeCell ref="F7:H7"/>
  </mergeCells>
  <pageMargins left="0.23622047244094491" right="0.23622047244094491" top="0.74803149606299213" bottom="0.15748031496062992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2024-04-16T08:49:38Z</dcterms:modified>
</cp:coreProperties>
</file>